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4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<sst xmlns="http://schemas.openxmlformats.org/spreadsheetml/2006/main" count="93" uniqueCount="86">
  <si>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Дисциплина</t>
  </si>
  <si>
    <t>Бурение разведочных скважин</t>
  </si>
  <si>
    <t>Число недель</t>
  </si>
  <si>
    <t>Институт</t>
  </si>
  <si>
    <t>ИПР</t>
  </si>
  <si>
    <t xml:space="preserve">Кол-во кредитов </t>
  </si>
  <si>
    <t>Кафедра</t>
  </si>
  <si>
    <t>БС</t>
  </si>
  <si>
    <t>Лекции, час</t>
  </si>
  <si>
    <t>Семестр</t>
  </si>
  <si>
    <t>весна 2010/2011</t>
  </si>
  <si>
    <t>Практич. занятия, час</t>
  </si>
  <si>
    <t>-</t>
  </si>
  <si>
    <t>Группы</t>
  </si>
  <si>
    <t>2А480</t>
  </si>
  <si>
    <t>Лаб.работы, час.</t>
  </si>
  <si>
    <t>Преподаватель</t>
  </si>
  <si>
    <t>Брылин В.И.., доцент</t>
  </si>
  <si>
    <t>Всего аудит.работы, час</t>
  </si>
  <si>
    <t>Самост.работа, час</t>
  </si>
  <si>
    <t>ВСЕГО, час</t>
  </si>
  <si>
    <t>Рейтинг-план освоения модуля (дисциплины) в течение семестра</t>
  </si>
  <si>
    <t>Недели</t>
  </si>
  <si>
    <t>Текущий контроль</t>
  </si>
  <si>
    <t>Теоретический материал</t>
  </si>
  <si>
    <t>Практическая деятельность</t>
  </si>
  <si>
    <t>Итого</t>
  </si>
  <si>
    <t>модуля</t>
  </si>
  <si>
    <t>Темы лекций</t>
  </si>
  <si>
    <t>Контрол. матер.*</t>
  </si>
  <si>
    <t>Баллы*</t>
  </si>
  <si>
    <t>Темы практических занятий (решаемые задачи)*</t>
  </si>
  <si>
    <t>Индивидуальные задания (рубежные контрольные работы, рефераты и т.п.)*</t>
  </si>
  <si>
    <t>Тестиро-вание</t>
  </si>
  <si>
    <t>контрольная работа</t>
  </si>
  <si>
    <t>Всего по контрольной точке (аттестации) № 1</t>
  </si>
  <si>
    <t>Всего по контрольной точке (аттестации) № 2</t>
  </si>
  <si>
    <t>Итоговая текущая аттестация</t>
  </si>
  <si>
    <t>Итого баллов по дисциплине</t>
  </si>
  <si>
    <t>Зав.кафедрой                       профессор В.Д. Евсеев</t>
  </si>
  <si>
    <t>Название</t>
  </si>
  <si>
    <t xml:space="preserve">1.Буровой инструмент </t>
  </si>
  <si>
    <t>1.2.Технологический  буровой инструмент</t>
  </si>
  <si>
    <t>1.3.Вспомогательный буровой инструмент</t>
  </si>
  <si>
    <t>Введение. Общие сведения. Способы бурения.Роль и значение буровых работ.                              1.1.Породоразрушающий инструмент (ПРИ)</t>
  </si>
  <si>
    <t>2. Технология бурения  скважин вращательным  и ударно–вращательным способами</t>
  </si>
  <si>
    <t>3.Производство и проектирование                                                        буровых работ</t>
  </si>
  <si>
    <t>30</t>
  </si>
  <si>
    <t>4.Способы, средства и технология отбора представительного отбора кернао при бурении вращательным способом</t>
  </si>
  <si>
    <t>5.Техника и технология                                            бурения мелких скважин</t>
  </si>
  <si>
    <t>6.Ударно–канатное бурение</t>
  </si>
  <si>
    <t>31</t>
  </si>
  <si>
    <t>32</t>
  </si>
  <si>
    <t>33</t>
  </si>
  <si>
    <t>34</t>
  </si>
  <si>
    <t>35</t>
  </si>
  <si>
    <t>36</t>
  </si>
  <si>
    <t>37</t>
  </si>
  <si>
    <t>38</t>
  </si>
  <si>
    <t>7. Техника и технология бурения скважин на россыпях</t>
  </si>
  <si>
    <t>Экзамен</t>
  </si>
  <si>
    <t>Тестирование</t>
  </si>
  <si>
    <t xml:space="preserve"> </t>
  </si>
  <si>
    <t>Изучение и выбор для конкретных геологических условий породоразрушающих  буровых инструментов для вращательного и ударно-вращательного способов бурения.</t>
  </si>
  <si>
    <t>Изучение технологических и вспомогательных элементов бурового снаряда.</t>
  </si>
  <si>
    <t>Расчеты  параметров режима для вращательного способа бурения.</t>
  </si>
  <si>
    <t>Составление проекта сооружения геолого-разведочных скважин.Изучение монтажных схем буровых комплексов и видов выполняемых работ при их установке.</t>
  </si>
  <si>
    <t>Изучение  технических средств получения представительных образцов пород или проб полезных ископаемых в сложных геологических условиях</t>
  </si>
  <si>
    <t>Изучение бурового инструмента для ударно-канатного бурения скважин. Расчеты параметров режима ударно-канатного бурения.</t>
  </si>
  <si>
    <t xml:space="preserve">Изучение бурового инструмента,  применяемого при вращательном и  ударном  способах  бурения  неглубоких  инженерно-геологических скважин </t>
  </si>
  <si>
    <t>Изучение  бурового  инструмента,  применяемого  при бурении скважин установкой УБСР на россыпи</t>
  </si>
  <si>
    <t>Преподаватель                    доцент В.И.Брылин</t>
  </si>
  <si>
    <t>2.1.Теоретические основы технологических процессов бурения скважин</t>
  </si>
  <si>
    <t>2.2.Технология бурения скважин</t>
  </si>
  <si>
    <t xml:space="preserve">3.1. Проектирование буровых работ.                                                  3.2. Геолого-технический раздел проекта                                                            </t>
  </si>
  <si>
    <t>3.3.Производство работ при сооружении скважин с поверхности земли.</t>
  </si>
  <si>
    <t>4.1.Теоретические основы процесса формирования керна при бурении скважин.                                          4.2.Способы и средства получения образцов пород и полезных ископаемых</t>
  </si>
  <si>
    <t>4.3. Методика и технология получения представительных образцов пород или проб полезных ископаемых</t>
  </si>
  <si>
    <t xml:space="preserve">5.1.Вращательное и ударное бурение скважин вручную.  5.2.Вращательное бурение скважин с удалением продуктов разрушения шнековым транспортером.          5.3.Вибрационное бурение. 5.4.Сооружение  неглубоких скважин с применением способа бурения задавливанием бурового снаряда                      </t>
  </si>
  <si>
    <t xml:space="preserve">6.1.Общая  схема и характеристика ударного способа бурения. 6.2.Породоразрушающий инструмент.                      </t>
  </si>
  <si>
    <t>6.3.Технология ударно-канатного способа бурения</t>
  </si>
  <si>
    <t>7.1.Характеристики россыпных месторождений</t>
  </si>
  <si>
    <t>7.2.Способы и технические средства бурения скважин при разведке россыпных месторождений с поверхности земли</t>
  </si>
  <si>
    <t>7.3.Способы бурения, технические средства и технология разведки россыпных месторождений на шельфе.</t>
  </si>
  <si>
    <t>"1"  декабря  2010г.</t>
  </si>
  <si>
    <t>Реферативная работа по разработке россыпного месторождения (индивидуальное задание)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</si>
</sst>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0999400019645690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wrapText="1"/>
    </xf>
    <xf numFmtId="49" fontId="47" fillId="0" borderId="10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center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47" fillId="0" borderId="14" xfId="0" applyNumberFormat="1" applyFont="1" applyBorder="1" applyAlignment="1">
      <alignment horizontal="center" wrapText="1"/>
    </xf>
    <xf numFmtId="0" fontId="47" fillId="0" borderId="10" xfId="0" applyNumberFormat="1" applyFont="1" applyBorder="1" applyAlignment="1">
      <alignment horizontal="center" wrapText="1"/>
    </xf>
    <xf numFmtId="0" fontId="47" fillId="0" borderId="13" xfId="0" applyNumberFormat="1" applyFont="1" applyBorder="1" applyAlignment="1">
      <alignment horizontal="center" wrapText="1"/>
    </xf>
    <xf numFmtId="49" fontId="47" fillId="0" borderId="15" xfId="0" applyNumberFormat="1" applyFont="1" applyBorder="1" applyAlignment="1">
      <alignment horizontal="center" wrapText="1"/>
    </xf>
    <xf numFmtId="49" fontId="47" fillId="0" borderId="16" xfId="0" applyNumberFormat="1" applyFont="1" applyBorder="1" applyAlignment="1">
      <alignment horizontal="center" wrapText="1"/>
    </xf>
    <xf numFmtId="0" fontId="47" fillId="0" borderId="11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47" fillId="0" borderId="10" xfId="0" applyNumberFormat="1" applyFont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4" borderId="11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47" fillId="0" borderId="17" xfId="0" applyNumberFormat="1" applyFont="1" applyBorder="1" applyAlignment="1">
      <alignment horizontal="center" wrapText="1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center" wrapText="1"/>
    </xf>
    <xf numFmtId="0" fontId="47" fillId="0" borderId="18" xfId="0" applyNumberFormat="1" applyFont="1" applyBorder="1" applyAlignment="1">
      <alignment horizontal="center" wrapText="1"/>
    </xf>
    <xf numFmtId="0" fontId="47" fillId="0" borderId="19" xfId="0" applyNumberFormat="1" applyFont="1" applyBorder="1" applyAlignment="1">
      <alignment horizontal="center" wrapText="1"/>
    </xf>
    <xf numFmtId="0" fontId="49" fillId="0" borderId="19" xfId="0" applyNumberFormat="1" applyFont="1" applyBorder="1" applyAlignment="1">
      <alignment horizontal="center" wrapText="1"/>
    </xf>
    <xf numFmtId="49" fontId="47" fillId="0" borderId="20" xfId="0" applyNumberFormat="1" applyFont="1" applyBorder="1" applyAlignment="1">
      <alignment horizont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NumberFormat="1" applyFont="1" applyBorder="1" applyAlignment="1">
      <alignment vertical="center" wrapText="1"/>
    </xf>
    <xf numFmtId="0" fontId="0" fillId="34" borderId="11" xfId="0" applyNumberFormat="1" applyFill="1" applyBorder="1" applyAlignment="1">
      <alignment horizontal="center" vertical="top"/>
    </xf>
    <xf numFmtId="0" fontId="0" fillId="0" borderId="11" xfId="0" applyNumberFormat="1" applyBorder="1" applyAlignment="1">
      <alignment wrapText="1"/>
    </xf>
    <xf numFmtId="49" fontId="47" fillId="0" borderId="21" xfId="0" applyNumberFormat="1" applyFont="1" applyBorder="1" applyAlignment="1">
      <alignment horizontal="center" wrapText="1"/>
    </xf>
    <xf numFmtId="49" fontId="49" fillId="0" borderId="12" xfId="0" applyNumberFormat="1" applyFont="1" applyBorder="1" applyAlignment="1">
      <alignment wrapText="1"/>
    </xf>
    <xf numFmtId="0" fontId="47" fillId="0" borderId="12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wrapText="1"/>
    </xf>
    <xf numFmtId="0" fontId="4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49" fillId="0" borderId="14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47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7" fillId="0" borderId="15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5" xfId="0" applyNumberFormat="1" applyFont="1" applyBorder="1" applyAlignment="1">
      <alignment horizontal="center" wrapText="1"/>
    </xf>
    <xf numFmtId="0" fontId="47" fillId="0" borderId="16" xfId="0" applyNumberFormat="1" applyFont="1" applyBorder="1" applyAlignment="1">
      <alignment horizontal="center" wrapText="1"/>
    </xf>
    <xf numFmtId="0" fontId="47" fillId="0" borderId="18" xfId="0" applyNumberFormat="1" applyFont="1" applyBorder="1" applyAlignment="1">
      <alignment horizontal="center" wrapText="1"/>
    </xf>
    <xf numFmtId="0" fontId="47" fillId="0" borderId="19" xfId="0" applyNumberFormat="1" applyFont="1" applyBorder="1" applyAlignment="1">
      <alignment horizontal="center" wrapText="1"/>
    </xf>
    <xf numFmtId="0" fontId="47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NumberFormat="1" applyBorder="1" applyAlignment="1">
      <alignment wrapText="1"/>
    </xf>
    <xf numFmtId="0" fontId="0" fillId="0" borderId="19" xfId="0" applyNumberFormat="1" applyBorder="1" applyAlignment="1">
      <alignment wrapText="1"/>
    </xf>
    <xf numFmtId="49" fontId="0" fillId="0" borderId="0" xfId="0" applyNumberFormat="1" applyAlignment="1">
      <alignment/>
    </xf>
    <xf numFmtId="49" fontId="0" fillId="0" borderId="23" xfId="0" applyNumberFormat="1" applyBorder="1" applyAlignment="1">
      <alignment/>
    </xf>
    <xf numFmtId="49" fontId="48" fillId="33" borderId="18" xfId="0" applyNumberFormat="1" applyFont="1" applyFill="1" applyBorder="1" applyAlignment="1">
      <alignment horizontal="center" vertical="top" wrapText="1"/>
    </xf>
    <xf numFmtId="49" fontId="48" fillId="33" borderId="24" xfId="0" applyNumberFormat="1" applyFont="1" applyFill="1" applyBorder="1" applyAlignment="1">
      <alignment horizontal="center" vertical="top" wrapText="1"/>
    </xf>
    <xf numFmtId="49" fontId="48" fillId="33" borderId="25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Alignment="1">
      <alignment/>
    </xf>
    <xf numFmtId="49" fontId="49" fillId="0" borderId="18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47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49" fontId="48" fillId="34" borderId="18" xfId="0" applyNumberFormat="1" applyFont="1" applyFill="1" applyBorder="1" applyAlignment="1">
      <alignment horizontal="center" vertical="top" wrapText="1"/>
    </xf>
    <xf numFmtId="49" fontId="48" fillId="34" borderId="24" xfId="0" applyNumberFormat="1" applyFont="1" applyFill="1" applyBorder="1" applyAlignment="1">
      <alignment horizontal="center" vertical="top" wrapText="1"/>
    </xf>
    <xf numFmtId="49" fontId="48" fillId="34" borderId="19" xfId="0" applyNumberFormat="1" applyFont="1" applyFill="1" applyBorder="1" applyAlignment="1">
      <alignment horizontal="center" vertical="top" wrapText="1"/>
    </xf>
    <xf numFmtId="49" fontId="47" fillId="0" borderId="18" xfId="0" applyNumberFormat="1" applyFont="1" applyBorder="1" applyAlignment="1">
      <alignment horizontal="center" vertical="top" wrapText="1"/>
    </xf>
    <xf numFmtId="49" fontId="47" fillId="0" borderId="24" xfId="0" applyNumberFormat="1" applyFont="1" applyBorder="1" applyAlignment="1">
      <alignment horizontal="center" vertical="top" wrapText="1"/>
    </xf>
    <xf numFmtId="49" fontId="47" fillId="0" borderId="25" xfId="0" applyNumberFormat="1" applyFont="1" applyBorder="1" applyAlignment="1">
      <alignment horizontal="center" vertical="top" wrapText="1"/>
    </xf>
    <xf numFmtId="49" fontId="47" fillId="0" borderId="18" xfId="0" applyNumberFormat="1" applyFont="1" applyBorder="1" applyAlignment="1">
      <alignment horizontal="center" wrapText="1"/>
    </xf>
    <xf numFmtId="49" fontId="47" fillId="0" borderId="19" xfId="0" applyNumberFormat="1" applyFont="1" applyBorder="1" applyAlignment="1">
      <alignment horizontal="center" wrapText="1"/>
    </xf>
    <xf numFmtId="0" fontId="5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9" fillId="0" borderId="15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8" xfId="0" applyNumberFormat="1" applyFont="1" applyBorder="1" applyAlignment="1">
      <alignment horizontal="center" wrapText="1"/>
    </xf>
    <xf numFmtId="0" fontId="49" fillId="0" borderId="19" xfId="0" applyNumberFormat="1" applyFont="1" applyBorder="1" applyAlignment="1">
      <alignment horizontal="center" wrapText="1"/>
    </xf>
    <xf numFmtId="49" fontId="47" fillId="0" borderId="15" xfId="0" applyNumberFormat="1" applyFont="1" applyBorder="1" applyAlignment="1">
      <alignment horizontal="center" wrapText="1"/>
    </xf>
    <xf numFmtId="49" fontId="47" fillId="0" borderId="16" xfId="0" applyNumberFormat="1" applyFont="1" applyBorder="1" applyAlignment="1">
      <alignment horizontal="center" wrapText="1"/>
    </xf>
    <xf numFmtId="49" fontId="48" fillId="0" borderId="18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7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2" fillId="0" borderId="23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49" fontId="48" fillId="34" borderId="18" xfId="0" applyNumberFormat="1" applyFont="1" applyFill="1" applyBorder="1" applyAlignment="1">
      <alignment horizontal="left" vertical="center" wrapText="1"/>
    </xf>
    <xf numFmtId="49" fontId="48" fillId="34" borderId="24" xfId="0" applyNumberFormat="1" applyFont="1" applyFill="1" applyBorder="1" applyAlignment="1">
      <alignment horizontal="left" vertical="center" wrapText="1"/>
    </xf>
    <xf numFmtId="49" fontId="48" fillId="34" borderId="19" xfId="0" applyNumberFormat="1" applyFont="1" applyFill="1" applyBorder="1" applyAlignment="1">
      <alignment horizontal="left" vertical="center" wrapText="1"/>
    </xf>
    <xf numFmtId="0" fontId="49" fillId="0" borderId="18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9" fontId="51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49" fontId="51" fillId="0" borderId="17" xfId="0" applyNumberFormat="1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49" fillId="0" borderId="24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49" fontId="49" fillId="0" borderId="18" xfId="0" applyNumberFormat="1" applyFon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48" fillId="34" borderId="18" xfId="0" applyNumberFormat="1" applyFont="1" applyFill="1" applyBorder="1" applyAlignment="1">
      <alignment vertical="top"/>
    </xf>
    <xf numFmtId="49" fontId="0" fillId="34" borderId="24" xfId="0" applyNumberFormat="1" applyFill="1" applyBorder="1" applyAlignment="1">
      <alignment vertical="top"/>
    </xf>
    <xf numFmtId="49" fontId="0" fillId="34" borderId="19" xfId="0" applyNumberFormat="1" applyFill="1" applyBorder="1" applyAlignment="1">
      <alignment vertical="top"/>
    </xf>
    <xf numFmtId="49" fontId="49" fillId="0" borderId="26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53" fillId="0" borderId="0" xfId="0" applyFont="1" applyAlignment="1">
      <alignment horizontal="center" vertical="top"/>
    </xf>
    <xf numFmtId="0" fontId="54" fillId="0" borderId="22" xfId="0" applyFont="1" applyBorder="1" applyAlignment="1">
      <alignment horizontal="center" vertical="top"/>
    </xf>
    <xf numFmtId="0" fontId="47" fillId="0" borderId="15" xfId="0" applyFont="1" applyBorder="1" applyAlignment="1">
      <alignment horizontal="center" textRotation="90" wrapText="1"/>
    </xf>
    <xf numFmtId="0" fontId="47" fillId="0" borderId="16" xfId="0" applyFont="1" applyBorder="1" applyAlignment="1">
      <alignment horizontal="center" textRotation="90" wrapText="1"/>
    </xf>
    <xf numFmtId="0" fontId="47" fillId="0" borderId="17" xfId="0" applyFont="1" applyBorder="1" applyAlignment="1">
      <alignment horizontal="center" textRotation="90" wrapText="1"/>
    </xf>
    <xf numFmtId="0" fontId="47" fillId="0" borderId="12" xfId="0" applyFont="1" applyBorder="1" applyAlignment="1">
      <alignment horizontal="center" textRotation="90" wrapText="1"/>
    </xf>
    <xf numFmtId="0" fontId="48" fillId="0" borderId="1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48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/>
    </xf>
    <xf numFmtId="49" fontId="48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49" fillId="0" borderId="15" xfId="0" applyNumberFormat="1" applyFont="1" applyBorder="1" applyAlignment="1">
      <alignment vertical="top" wrapText="1"/>
    </xf>
    <xf numFmtId="49" fontId="49" fillId="0" borderId="23" xfId="0" applyNumberFormat="1" applyFont="1" applyBorder="1" applyAlignment="1">
      <alignment vertical="top" wrapText="1"/>
    </xf>
    <xf numFmtId="49" fontId="49" fillId="0" borderId="16" xfId="0" applyNumberFormat="1" applyFon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49" fontId="47" fillId="0" borderId="26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center" vertical="center" wrapText="1"/>
    </xf>
    <xf numFmtId="49" fontId="49" fillId="0" borderId="26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21">
      <selection activeCell="T36" sqref="T36"/>
    </sheetView>
  </sheetViews>
  <sheetFormatPr defaultColWidth="9.140625" defaultRowHeight="15"/>
  <cols>
    <col min="1" max="1" width="5.28125" style="0" customWidth="1"/>
    <col min="2" max="2" width="9.140625" style="0" hidden="1" customWidth="1"/>
    <col min="3" max="3" width="16.00390625" style="0" customWidth="1"/>
    <col min="4" max="4" width="1.1484375" style="0" customWidth="1"/>
    <col min="8" max="8" width="7.00390625" style="0" customWidth="1"/>
    <col min="9" max="9" width="0.9921875" style="0" customWidth="1"/>
    <col min="10" max="10" width="5.28125" style="0" customWidth="1"/>
    <col min="11" max="11" width="8.57421875" style="0" customWidth="1"/>
    <col min="12" max="12" width="11.28125" style="0" customWidth="1"/>
    <col min="13" max="13" width="1.1484375" style="0" customWidth="1"/>
    <col min="14" max="14" width="5.8515625" style="0" customWidth="1"/>
    <col min="15" max="15" width="9.140625" style="0" hidden="1" customWidth="1"/>
    <col min="17" max="17" width="7.7109375" style="0" customWidth="1"/>
    <col min="18" max="18" width="0.5625" style="0" customWidth="1"/>
    <col min="19" max="19" width="6.28125" style="0" customWidth="1"/>
    <col min="20" max="20" width="6.7109375" style="0" customWidth="1"/>
  </cols>
  <sheetData>
    <row r="1" spans="2:18" ht="15">
      <c r="B1" s="174" t="s">
        <v>0</v>
      </c>
      <c r="C1" s="174"/>
      <c r="D1" s="176" t="s">
        <v>1</v>
      </c>
      <c r="E1" s="176"/>
      <c r="F1" s="176"/>
      <c r="G1" s="176"/>
      <c r="H1" s="176"/>
      <c r="I1" s="176"/>
      <c r="J1" s="174" t="s">
        <v>2</v>
      </c>
      <c r="K1" s="174"/>
      <c r="L1" s="174"/>
      <c r="M1" s="67"/>
      <c r="N1" s="67"/>
      <c r="O1" s="175">
        <v>18</v>
      </c>
      <c r="P1" s="175"/>
      <c r="Q1" s="67"/>
      <c r="R1" s="67"/>
    </row>
    <row r="2" spans="2:18" ht="15">
      <c r="B2" s="174" t="s">
        <v>3</v>
      </c>
      <c r="C2" s="174"/>
      <c r="D2" s="177" t="s">
        <v>4</v>
      </c>
      <c r="E2" s="177"/>
      <c r="F2" s="177"/>
      <c r="G2" s="177"/>
      <c r="H2" s="177"/>
      <c r="I2" s="177"/>
      <c r="J2" s="174" t="s">
        <v>5</v>
      </c>
      <c r="K2" s="174"/>
      <c r="L2" s="174"/>
      <c r="M2" s="67"/>
      <c r="N2" s="67"/>
      <c r="O2" s="175">
        <v>6</v>
      </c>
      <c r="P2" s="175"/>
      <c r="Q2" s="67"/>
      <c r="R2" s="67"/>
    </row>
    <row r="3" spans="2:18" ht="15">
      <c r="B3" s="174" t="s">
        <v>6</v>
      </c>
      <c r="C3" s="174"/>
      <c r="D3" s="177" t="s">
        <v>7</v>
      </c>
      <c r="E3" s="177"/>
      <c r="F3" s="177"/>
      <c r="G3" s="177"/>
      <c r="H3" s="177"/>
      <c r="I3" s="177"/>
      <c r="J3" s="174" t="s">
        <v>8</v>
      </c>
      <c r="K3" s="174"/>
      <c r="L3" s="174"/>
      <c r="M3" s="67"/>
      <c r="N3" s="67"/>
      <c r="O3" s="175">
        <v>54</v>
      </c>
      <c r="P3" s="175"/>
      <c r="Q3" s="67"/>
      <c r="R3" s="67"/>
    </row>
    <row r="4" spans="2:18" ht="15">
      <c r="B4" s="174" t="s">
        <v>9</v>
      </c>
      <c r="C4" s="174"/>
      <c r="D4" s="178" t="s">
        <v>10</v>
      </c>
      <c r="E4" s="178"/>
      <c r="F4" s="178"/>
      <c r="G4" s="178"/>
      <c r="H4" s="178"/>
      <c r="I4" s="178"/>
      <c r="J4" s="174" t="s">
        <v>11</v>
      </c>
      <c r="K4" s="174"/>
      <c r="L4" s="174"/>
      <c r="M4" s="67"/>
      <c r="N4" s="67"/>
      <c r="O4" s="175" t="s">
        <v>12</v>
      </c>
      <c r="P4" s="175"/>
      <c r="Q4" s="67"/>
      <c r="R4" s="67"/>
    </row>
    <row r="5" spans="2:18" ht="15">
      <c r="B5" s="174" t="s">
        <v>13</v>
      </c>
      <c r="C5" s="174"/>
      <c r="D5" s="177" t="s">
        <v>14</v>
      </c>
      <c r="E5" s="177"/>
      <c r="F5" s="177"/>
      <c r="G5" s="177"/>
      <c r="H5" s="177"/>
      <c r="I5" s="177"/>
      <c r="J5" s="174" t="s">
        <v>15</v>
      </c>
      <c r="K5" s="174"/>
      <c r="L5" s="174"/>
      <c r="M5" s="67"/>
      <c r="N5" s="67"/>
      <c r="O5" s="175">
        <v>36</v>
      </c>
      <c r="P5" s="175"/>
      <c r="Q5" s="67"/>
      <c r="R5" s="67"/>
    </row>
    <row r="6" spans="2:18" ht="15">
      <c r="B6" s="174" t="s">
        <v>16</v>
      </c>
      <c r="C6" s="174"/>
      <c r="D6" s="176" t="s">
        <v>17</v>
      </c>
      <c r="E6" s="176"/>
      <c r="F6" s="176"/>
      <c r="G6" s="176"/>
      <c r="H6" s="176"/>
      <c r="I6" s="176"/>
      <c r="J6" s="174" t="s">
        <v>18</v>
      </c>
      <c r="K6" s="174"/>
      <c r="L6" s="174"/>
      <c r="M6" s="174"/>
      <c r="N6" s="174"/>
      <c r="O6" s="175">
        <v>90</v>
      </c>
      <c r="P6" s="175"/>
      <c r="Q6" s="67"/>
      <c r="R6" s="67"/>
    </row>
    <row r="7" spans="2:18" ht="15">
      <c r="B7" s="67"/>
      <c r="C7" s="67"/>
      <c r="D7" s="67"/>
      <c r="E7" s="67"/>
      <c r="F7" s="67"/>
      <c r="G7" s="67"/>
      <c r="H7" s="67"/>
      <c r="I7" s="67"/>
      <c r="J7" s="174" t="s">
        <v>19</v>
      </c>
      <c r="K7" s="174"/>
      <c r="L7" s="174"/>
      <c r="M7" s="67"/>
      <c r="N7" s="67"/>
      <c r="O7" s="175">
        <v>70</v>
      </c>
      <c r="P7" s="175"/>
      <c r="Q7" s="67"/>
      <c r="R7" s="67"/>
    </row>
    <row r="8" spans="1:20" ht="6.75" customHeight="1">
      <c r="A8" s="67"/>
      <c r="B8" s="67"/>
      <c r="C8" s="67"/>
      <c r="D8" s="67"/>
      <c r="E8" s="67"/>
      <c r="F8" s="67"/>
      <c r="G8" s="67"/>
      <c r="H8" s="67"/>
      <c r="I8" s="67"/>
      <c r="J8" s="174"/>
      <c r="K8" s="174"/>
      <c r="L8" s="67"/>
      <c r="M8" s="67"/>
      <c r="N8" s="67"/>
      <c r="O8" s="175">
        <v>160</v>
      </c>
      <c r="P8" s="175"/>
      <c r="Q8" s="67"/>
      <c r="R8" s="67"/>
      <c r="S8" s="67"/>
      <c r="T8" s="67"/>
    </row>
    <row r="9" spans="1:20" ht="15">
      <c r="A9" s="67"/>
      <c r="B9" s="67"/>
      <c r="C9" s="67"/>
      <c r="D9" s="67"/>
      <c r="E9" s="67"/>
      <c r="F9" s="67"/>
      <c r="G9" s="67"/>
      <c r="H9" s="67"/>
      <c r="I9" s="67"/>
      <c r="J9" s="174" t="s">
        <v>20</v>
      </c>
      <c r="K9" s="174"/>
      <c r="L9" s="67"/>
      <c r="M9" s="67"/>
      <c r="N9" s="67"/>
      <c r="O9" s="175"/>
      <c r="P9" s="175"/>
      <c r="Q9" s="67"/>
      <c r="R9" s="67"/>
      <c r="S9" s="67"/>
      <c r="T9" s="67"/>
    </row>
    <row r="10" spans="1:20" ht="6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1:20" ht="16.5" thickBot="1">
      <c r="A11" s="162" t="s">
        <v>21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1:20" ht="15.75" thickBot="1">
      <c r="A12" s="163" t="s">
        <v>22</v>
      </c>
      <c r="B12" s="164"/>
      <c r="C12" s="167" t="s">
        <v>23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</row>
    <row r="13" spans="1:20" ht="15.75" thickBot="1">
      <c r="A13" s="165"/>
      <c r="B13" s="166"/>
      <c r="C13" s="170" t="s">
        <v>24</v>
      </c>
      <c r="D13" s="171"/>
      <c r="E13" s="171"/>
      <c r="F13" s="171"/>
      <c r="G13" s="171"/>
      <c r="H13" s="171"/>
      <c r="I13" s="171"/>
      <c r="J13" s="172"/>
      <c r="K13" s="173" t="s">
        <v>25</v>
      </c>
      <c r="L13" s="171"/>
      <c r="M13" s="171"/>
      <c r="N13" s="171"/>
      <c r="O13" s="171"/>
      <c r="P13" s="171"/>
      <c r="Q13" s="171"/>
      <c r="R13" s="171"/>
      <c r="S13" s="172"/>
      <c r="T13" s="153" t="s">
        <v>26</v>
      </c>
    </row>
    <row r="14" spans="1:20" ht="32.25" customHeight="1">
      <c r="A14" s="165"/>
      <c r="B14" s="166"/>
      <c r="C14" s="150" t="s">
        <v>40</v>
      </c>
      <c r="D14" s="115"/>
      <c r="E14" s="150" t="s">
        <v>28</v>
      </c>
      <c r="F14" s="154"/>
      <c r="G14" s="151"/>
      <c r="H14" s="148" t="s">
        <v>29</v>
      </c>
      <c r="I14" s="150" t="s">
        <v>30</v>
      </c>
      <c r="J14" s="151"/>
      <c r="K14" s="150" t="s">
        <v>31</v>
      </c>
      <c r="L14" s="154"/>
      <c r="M14" s="151"/>
      <c r="N14" s="150" t="s">
        <v>30</v>
      </c>
      <c r="O14" s="151"/>
      <c r="P14" s="150" t="s">
        <v>32</v>
      </c>
      <c r="Q14" s="151"/>
      <c r="R14" s="150" t="s">
        <v>30</v>
      </c>
      <c r="S14" s="151"/>
      <c r="T14" s="153"/>
    </row>
    <row r="15" spans="1:20" ht="15.75" thickBot="1">
      <c r="A15" s="165"/>
      <c r="B15" s="166"/>
      <c r="C15" s="47" t="s">
        <v>27</v>
      </c>
      <c r="D15" s="48"/>
      <c r="E15" s="152"/>
      <c r="F15" s="155"/>
      <c r="G15" s="153"/>
      <c r="H15" s="149"/>
      <c r="I15" s="152"/>
      <c r="J15" s="153"/>
      <c r="K15" s="152"/>
      <c r="L15" s="155"/>
      <c r="M15" s="153"/>
      <c r="N15" s="152"/>
      <c r="O15" s="153"/>
      <c r="P15" s="152"/>
      <c r="Q15" s="153"/>
      <c r="R15" s="152"/>
      <c r="S15" s="153"/>
      <c r="T15" s="153"/>
    </row>
    <row r="16" spans="1:20" ht="15.75" customHeight="1" thickBot="1">
      <c r="A16" s="196">
        <v>21</v>
      </c>
      <c r="B16" s="3"/>
      <c r="C16" s="179" t="s">
        <v>41</v>
      </c>
      <c r="D16" s="180"/>
      <c r="E16" s="186" t="s">
        <v>44</v>
      </c>
      <c r="F16" s="187"/>
      <c r="G16" s="188"/>
      <c r="H16" s="199" t="s">
        <v>61</v>
      </c>
      <c r="I16" s="63">
        <v>4</v>
      </c>
      <c r="J16" s="66"/>
      <c r="K16" s="98" t="s">
        <v>63</v>
      </c>
      <c r="L16" s="99"/>
      <c r="M16" s="100"/>
      <c r="N16" s="63">
        <v>6</v>
      </c>
      <c r="O16" s="16"/>
      <c r="P16" s="114" t="s">
        <v>34</v>
      </c>
      <c r="Q16" s="115"/>
      <c r="R16" s="63">
        <v>2</v>
      </c>
      <c r="S16" s="115"/>
      <c r="T16" s="111">
        <f>I16+N16+R16</f>
        <v>12</v>
      </c>
    </row>
    <row r="17" spans="1:20" s="1" customFormat="1" ht="15.75" customHeight="1" thickBot="1">
      <c r="A17" s="197"/>
      <c r="B17" s="4"/>
      <c r="C17" s="181"/>
      <c r="D17" s="182"/>
      <c r="E17" s="189"/>
      <c r="F17" s="190"/>
      <c r="G17" s="191"/>
      <c r="H17" s="200"/>
      <c r="I17" s="116"/>
      <c r="J17" s="50"/>
      <c r="K17" s="101"/>
      <c r="L17" s="195"/>
      <c r="M17" s="54"/>
      <c r="N17" s="116"/>
      <c r="O17" s="12">
        <f>SUM(O16)</f>
        <v>0</v>
      </c>
      <c r="P17" s="116"/>
      <c r="Q17" s="50"/>
      <c r="R17" s="116"/>
      <c r="S17" s="50"/>
      <c r="T17" s="112"/>
    </row>
    <row r="18" spans="1:20" s="1" customFormat="1" ht="30.75" customHeight="1" thickBot="1">
      <c r="A18" s="3">
        <v>22</v>
      </c>
      <c r="B18" s="3"/>
      <c r="C18" s="183"/>
      <c r="D18" s="182"/>
      <c r="E18" s="189"/>
      <c r="F18" s="190"/>
      <c r="G18" s="191"/>
      <c r="H18" s="200"/>
      <c r="I18" s="116"/>
      <c r="J18" s="50"/>
      <c r="K18" s="101"/>
      <c r="L18" s="195"/>
      <c r="M18" s="54"/>
      <c r="N18" s="116"/>
      <c r="O18" s="3"/>
      <c r="P18" s="116"/>
      <c r="Q18" s="50"/>
      <c r="R18" s="116"/>
      <c r="S18" s="50"/>
      <c r="T18" s="112"/>
    </row>
    <row r="19" spans="1:20" s="1" customFormat="1" ht="38.25" customHeight="1" thickBot="1">
      <c r="A19" s="3">
        <v>23</v>
      </c>
      <c r="B19" s="4"/>
      <c r="C19" s="183"/>
      <c r="D19" s="182"/>
      <c r="E19" s="192"/>
      <c r="F19" s="193"/>
      <c r="G19" s="194"/>
      <c r="H19" s="201"/>
      <c r="I19" s="51"/>
      <c r="J19" s="48"/>
      <c r="K19" s="102"/>
      <c r="L19" s="56"/>
      <c r="M19" s="57"/>
      <c r="N19" s="51"/>
      <c r="O19" s="12"/>
      <c r="P19" s="116"/>
      <c r="Q19" s="50"/>
      <c r="R19" s="116"/>
      <c r="S19" s="50"/>
      <c r="T19" s="113"/>
    </row>
    <row r="20" spans="1:20" s="1" customFormat="1" ht="27" customHeight="1" thickBot="1">
      <c r="A20" s="3">
        <v>24</v>
      </c>
      <c r="B20" s="4"/>
      <c r="C20" s="183"/>
      <c r="D20" s="182"/>
      <c r="E20" s="144" t="s">
        <v>42</v>
      </c>
      <c r="F20" s="145"/>
      <c r="G20" s="146"/>
      <c r="H20" s="159"/>
      <c r="I20" s="65"/>
      <c r="J20" s="115"/>
      <c r="K20" s="117" t="s">
        <v>64</v>
      </c>
      <c r="L20" s="118"/>
      <c r="M20" s="119"/>
      <c r="N20" s="63">
        <v>2</v>
      </c>
      <c r="O20" s="12"/>
      <c r="P20" s="116"/>
      <c r="Q20" s="50"/>
      <c r="R20" s="116"/>
      <c r="S20" s="50"/>
      <c r="T20" s="111">
        <f>N20</f>
        <v>2</v>
      </c>
    </row>
    <row r="21" spans="1:20" s="1" customFormat="1" ht="32.25" customHeight="1" thickBot="1">
      <c r="A21" s="3">
        <v>25</v>
      </c>
      <c r="B21" s="4"/>
      <c r="C21" s="184"/>
      <c r="D21" s="185"/>
      <c r="E21" s="144" t="s">
        <v>43</v>
      </c>
      <c r="F21" s="145"/>
      <c r="G21" s="146"/>
      <c r="H21" s="160"/>
      <c r="I21" s="51"/>
      <c r="J21" s="48"/>
      <c r="K21" s="120"/>
      <c r="L21" s="121"/>
      <c r="M21" s="122"/>
      <c r="N21" s="51"/>
      <c r="O21" s="12"/>
      <c r="P21" s="51"/>
      <c r="Q21" s="48"/>
      <c r="R21" s="51"/>
      <c r="S21" s="48"/>
      <c r="T21" s="113"/>
    </row>
    <row r="22" spans="1:20" s="1" customFormat="1" ht="41.25" customHeight="1" thickBot="1">
      <c r="A22" s="3">
        <v>26</v>
      </c>
      <c r="B22" s="4"/>
      <c r="C22" s="179" t="s">
        <v>45</v>
      </c>
      <c r="D22" s="8"/>
      <c r="E22" s="82" t="s">
        <v>72</v>
      </c>
      <c r="F22" s="83"/>
      <c r="G22" s="84"/>
      <c r="H22" s="5"/>
      <c r="I22" s="60">
        <v>3</v>
      </c>
      <c r="J22" s="59"/>
      <c r="K22" s="117" t="s">
        <v>65</v>
      </c>
      <c r="L22" s="118"/>
      <c r="M22" s="119"/>
      <c r="N22" s="33">
        <v>2</v>
      </c>
      <c r="O22" s="12"/>
      <c r="P22" s="21"/>
      <c r="Q22" s="2"/>
      <c r="R22" s="38"/>
      <c r="S22" s="39"/>
      <c r="T22" s="23">
        <f>I22+N22</f>
        <v>5</v>
      </c>
    </row>
    <row r="23" spans="1:20" s="1" customFormat="1" ht="22.5" customHeight="1" thickBot="1">
      <c r="A23" s="3">
        <v>27</v>
      </c>
      <c r="B23" s="4"/>
      <c r="C23" s="181"/>
      <c r="D23" s="8"/>
      <c r="E23" s="103" t="s">
        <v>73</v>
      </c>
      <c r="F23" s="142"/>
      <c r="G23" s="143"/>
      <c r="H23" s="5"/>
      <c r="I23" s="11"/>
      <c r="J23" s="17"/>
      <c r="K23" s="120"/>
      <c r="L23" s="121"/>
      <c r="M23" s="122"/>
      <c r="N23" s="11"/>
      <c r="O23" s="12"/>
      <c r="P23" s="198" t="s">
        <v>34</v>
      </c>
      <c r="Q23" s="59"/>
      <c r="R23" s="33"/>
      <c r="S23" s="26">
        <v>2</v>
      </c>
      <c r="T23" s="23">
        <f>SUM(J23:S23)</f>
        <v>2</v>
      </c>
    </row>
    <row r="24" spans="1:20" s="1" customFormat="1" ht="67.5" customHeight="1" thickBot="1">
      <c r="A24" s="156" t="s">
        <v>35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8"/>
      <c r="T24" s="41">
        <f>SUM(T16:T23)</f>
        <v>21</v>
      </c>
    </row>
    <row r="25" spans="1:20" ht="53.25" customHeight="1" thickBot="1">
      <c r="A25" s="3">
        <v>28</v>
      </c>
      <c r="B25" s="32"/>
      <c r="C25" s="133" t="s">
        <v>46</v>
      </c>
      <c r="D25" s="134"/>
      <c r="E25" s="103" t="s">
        <v>74</v>
      </c>
      <c r="F25" s="83"/>
      <c r="G25" s="84"/>
      <c r="H25" s="42"/>
      <c r="I25" s="58"/>
      <c r="J25" s="86"/>
      <c r="K25" s="98" t="s">
        <v>66</v>
      </c>
      <c r="L25" s="99"/>
      <c r="M25" s="100"/>
      <c r="N25" s="36">
        <v>2</v>
      </c>
      <c r="O25" s="37"/>
      <c r="P25" s="28"/>
      <c r="Q25" s="31"/>
      <c r="R25" s="29"/>
      <c r="S25" s="30"/>
      <c r="T25" s="24">
        <f>SUM(I25:S25)</f>
        <v>2</v>
      </c>
    </row>
    <row r="26" spans="1:20" ht="43.5" customHeight="1" thickBot="1">
      <c r="A26" s="3">
        <v>29</v>
      </c>
      <c r="B26" s="43"/>
      <c r="C26" s="135"/>
      <c r="D26" s="136"/>
      <c r="E26" s="103" t="s">
        <v>75</v>
      </c>
      <c r="F26" s="83"/>
      <c r="G26" s="84"/>
      <c r="H26" s="16"/>
      <c r="I26" s="141">
        <v>2</v>
      </c>
      <c r="J26" s="59"/>
      <c r="K26" s="102"/>
      <c r="L26" s="56"/>
      <c r="M26" s="57"/>
      <c r="N26" s="36"/>
      <c r="O26" s="37"/>
      <c r="P26" s="58" t="s">
        <v>34</v>
      </c>
      <c r="Q26" s="147"/>
      <c r="R26" s="29"/>
      <c r="S26" s="37">
        <v>2</v>
      </c>
      <c r="T26" s="24">
        <f>I26+S26</f>
        <v>4</v>
      </c>
    </row>
    <row r="27" spans="1:20" ht="78.75" customHeight="1" thickBot="1">
      <c r="A27" s="7" t="s">
        <v>47</v>
      </c>
      <c r="B27" s="6"/>
      <c r="C27" s="137" t="s">
        <v>48</v>
      </c>
      <c r="D27" s="54"/>
      <c r="E27" s="55" t="s">
        <v>76</v>
      </c>
      <c r="F27" s="56"/>
      <c r="G27" s="57"/>
      <c r="H27" s="13"/>
      <c r="I27" s="33"/>
      <c r="J27" s="25"/>
      <c r="K27" s="138" t="s">
        <v>67</v>
      </c>
      <c r="L27" s="139"/>
      <c r="M27" s="140"/>
      <c r="N27" s="49">
        <v>3</v>
      </c>
      <c r="O27" s="50"/>
      <c r="P27" s="22"/>
      <c r="Q27" s="12"/>
      <c r="R27" s="72"/>
      <c r="S27" s="73"/>
      <c r="T27" s="23">
        <f>N27</f>
        <v>3</v>
      </c>
    </row>
    <row r="28" spans="1:20" ht="54" customHeight="1" thickBot="1">
      <c r="A28" s="93" t="s">
        <v>51</v>
      </c>
      <c r="B28" s="94"/>
      <c r="C28" s="102"/>
      <c r="D28" s="57"/>
      <c r="E28" s="103" t="s">
        <v>77</v>
      </c>
      <c r="F28" s="142"/>
      <c r="G28" s="143"/>
      <c r="H28" s="40" t="s">
        <v>33</v>
      </c>
      <c r="I28" s="58">
        <v>3</v>
      </c>
      <c r="J28" s="85"/>
      <c r="K28" s="120"/>
      <c r="L28" s="121"/>
      <c r="M28" s="122"/>
      <c r="N28" s="51"/>
      <c r="O28" s="48"/>
      <c r="P28" s="74"/>
      <c r="Q28" s="75"/>
      <c r="R28" s="74"/>
      <c r="S28" s="75"/>
      <c r="T28" s="26">
        <f>SUM(I28:S28)</f>
        <v>3</v>
      </c>
    </row>
    <row r="29" spans="1:21" ht="64.5" customHeight="1" thickBot="1">
      <c r="A29" s="125" t="s">
        <v>36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7"/>
      <c r="T29" s="27">
        <f>SUM(T24:T28)</f>
        <v>33</v>
      </c>
      <c r="U29" s="10"/>
    </row>
    <row r="30" spans="1:20" ht="122.25" customHeight="1" thickBot="1">
      <c r="A30" s="93" t="s">
        <v>52</v>
      </c>
      <c r="B30" s="94"/>
      <c r="C30" s="61" t="s">
        <v>49</v>
      </c>
      <c r="D30" s="62"/>
      <c r="E30" s="103" t="s">
        <v>78</v>
      </c>
      <c r="F30" s="83"/>
      <c r="G30" s="84"/>
      <c r="H30" s="9"/>
      <c r="I30" s="58">
        <v>2</v>
      </c>
      <c r="J30" s="85"/>
      <c r="K30" s="128" t="s">
        <v>69</v>
      </c>
      <c r="L30" s="129"/>
      <c r="M30" s="130"/>
      <c r="N30" s="58">
        <v>1</v>
      </c>
      <c r="O30" s="85"/>
      <c r="P30" s="104"/>
      <c r="Q30" s="105"/>
      <c r="R30" s="70"/>
      <c r="S30" s="71"/>
      <c r="T30" s="25">
        <f>SUM(I30:S30)</f>
        <v>3</v>
      </c>
    </row>
    <row r="31" spans="1:20" ht="52.5" customHeight="1" thickBot="1">
      <c r="A31" s="93" t="s">
        <v>53</v>
      </c>
      <c r="B31" s="94"/>
      <c r="C31" s="108" t="s">
        <v>50</v>
      </c>
      <c r="D31" s="96"/>
      <c r="E31" s="103" t="s">
        <v>79</v>
      </c>
      <c r="F31" s="83"/>
      <c r="G31" s="84"/>
      <c r="H31" s="6" t="s">
        <v>62</v>
      </c>
      <c r="I31" s="58"/>
      <c r="J31" s="85"/>
      <c r="K31" s="98" t="s">
        <v>68</v>
      </c>
      <c r="L31" s="123"/>
      <c r="M31" s="124"/>
      <c r="N31" s="131"/>
      <c r="O31" s="132"/>
      <c r="P31" s="74"/>
      <c r="Q31" s="75"/>
      <c r="R31" s="74"/>
      <c r="S31" s="75"/>
      <c r="T31" s="25"/>
    </row>
    <row r="32" spans="1:20" ht="27" customHeight="1" thickBot="1">
      <c r="A32" s="106" t="s">
        <v>54</v>
      </c>
      <c r="B32" s="107"/>
      <c r="C32" s="109"/>
      <c r="D32" s="110"/>
      <c r="E32" s="98" t="s">
        <v>80</v>
      </c>
      <c r="F32" s="99"/>
      <c r="G32" s="100"/>
      <c r="H32" s="44" t="s">
        <v>33</v>
      </c>
      <c r="I32" s="63">
        <v>2</v>
      </c>
      <c r="J32" s="64"/>
      <c r="K32" s="101"/>
      <c r="L32" s="53"/>
      <c r="M32" s="54"/>
      <c r="N32" s="65">
        <v>2</v>
      </c>
      <c r="O32" s="66"/>
      <c r="P32" s="68"/>
      <c r="Q32" s="69"/>
      <c r="R32" s="68"/>
      <c r="S32" s="69"/>
      <c r="T32" s="45">
        <f>SUM(I32:S32)</f>
        <v>4</v>
      </c>
    </row>
    <row r="33" spans="1:20" s="1" customFormat="1" ht="29.25" customHeight="1" thickBot="1">
      <c r="A33" s="14" t="s">
        <v>55</v>
      </c>
      <c r="B33" s="15"/>
      <c r="C33" s="95" t="s">
        <v>59</v>
      </c>
      <c r="D33" s="96"/>
      <c r="E33" s="103" t="s">
        <v>59</v>
      </c>
      <c r="F33" s="83"/>
      <c r="G33" s="84"/>
      <c r="H33" s="46"/>
      <c r="I33" s="58"/>
      <c r="J33" s="59"/>
      <c r="K33" s="98" t="s">
        <v>70</v>
      </c>
      <c r="L33" s="99"/>
      <c r="M33" s="100"/>
      <c r="N33" s="34"/>
      <c r="O33" s="35"/>
      <c r="P33" s="68" t="s">
        <v>85</v>
      </c>
      <c r="Q33" s="202"/>
      <c r="R33" s="58"/>
      <c r="S33" s="59"/>
      <c r="T33" s="37"/>
    </row>
    <row r="34" spans="1:20" s="1" customFormat="1" ht="30" customHeight="1" thickBot="1">
      <c r="A34" s="14" t="s">
        <v>56</v>
      </c>
      <c r="B34" s="15"/>
      <c r="C34" s="97"/>
      <c r="D34" s="96"/>
      <c r="E34" s="98" t="s">
        <v>81</v>
      </c>
      <c r="F34" s="99"/>
      <c r="G34" s="100"/>
      <c r="H34" s="9"/>
      <c r="I34" s="58">
        <v>2</v>
      </c>
      <c r="J34" s="59"/>
      <c r="K34" s="101"/>
      <c r="L34" s="53"/>
      <c r="M34" s="54"/>
      <c r="N34" s="34"/>
      <c r="O34" s="35"/>
      <c r="P34" s="203"/>
      <c r="Q34" s="204"/>
      <c r="R34" s="58"/>
      <c r="S34" s="59"/>
      <c r="T34" s="25">
        <f>SUM(I34:R34)</f>
        <v>2</v>
      </c>
    </row>
    <row r="35" spans="1:20" ht="38.25" customHeight="1" thickBot="1">
      <c r="A35" s="93" t="s">
        <v>57</v>
      </c>
      <c r="B35" s="94"/>
      <c r="C35" s="97"/>
      <c r="D35" s="96"/>
      <c r="E35" s="52" t="s">
        <v>82</v>
      </c>
      <c r="F35" s="53"/>
      <c r="G35" s="54"/>
      <c r="H35" s="9"/>
      <c r="I35" s="58">
        <v>3</v>
      </c>
      <c r="J35" s="85"/>
      <c r="K35" s="101"/>
      <c r="L35" s="53"/>
      <c r="M35" s="54"/>
      <c r="N35" s="60"/>
      <c r="O35" s="86"/>
      <c r="P35" s="205"/>
      <c r="Q35" s="73"/>
      <c r="R35" s="58">
        <v>8</v>
      </c>
      <c r="S35" s="85"/>
      <c r="T35" s="25">
        <f>SUM(I35:S35)</f>
        <v>11</v>
      </c>
    </row>
    <row r="36" spans="1:20" ht="50.25" customHeight="1" thickBot="1">
      <c r="A36" s="93" t="s">
        <v>58</v>
      </c>
      <c r="B36" s="94"/>
      <c r="C36" s="97"/>
      <c r="D36" s="96"/>
      <c r="E36" s="55" t="s">
        <v>83</v>
      </c>
      <c r="F36" s="56"/>
      <c r="G36" s="57"/>
      <c r="H36" s="9"/>
      <c r="I36" s="58">
        <v>3</v>
      </c>
      <c r="J36" s="85"/>
      <c r="K36" s="102"/>
      <c r="L36" s="56"/>
      <c r="M36" s="57"/>
      <c r="N36" s="60">
        <v>2</v>
      </c>
      <c r="O36" s="86"/>
      <c r="P36" s="58" t="s">
        <v>34</v>
      </c>
      <c r="Q36" s="85"/>
      <c r="R36" s="58">
        <v>2</v>
      </c>
      <c r="S36" s="85"/>
      <c r="T36" s="25">
        <f>I36+N36+R36</f>
        <v>7</v>
      </c>
    </row>
    <row r="37" spans="1:20" ht="15.75" thickBot="1">
      <c r="A37" s="87" t="s">
        <v>37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20">
        <f>SUM(T29:T36)</f>
        <v>60</v>
      </c>
    </row>
    <row r="38" spans="1:20" ht="15.75" thickBot="1">
      <c r="A38" s="90" t="s">
        <v>60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/>
      <c r="T38" s="18">
        <v>40</v>
      </c>
    </row>
    <row r="39" spans="1:20" ht="15.75" thickBot="1">
      <c r="A39" s="78" t="s">
        <v>38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  <c r="T39" s="19">
        <f>SUM(T37:T38)</f>
        <v>100</v>
      </c>
    </row>
    <row r="40" spans="1:20" ht="15">
      <c r="A40" s="10"/>
      <c r="B40" s="77"/>
      <c r="C40" s="77"/>
      <c r="D40" s="77"/>
      <c r="E40" s="77"/>
      <c r="F40" s="10"/>
      <c r="G40" s="10"/>
      <c r="H40" s="10"/>
      <c r="I40" s="10"/>
      <c r="J40" s="77"/>
      <c r="K40" s="77"/>
      <c r="L40" s="10"/>
      <c r="M40" s="77"/>
      <c r="N40" s="77"/>
      <c r="O40" s="77"/>
      <c r="P40" s="77"/>
      <c r="Q40" s="77"/>
      <c r="R40" s="77"/>
      <c r="S40" s="10"/>
      <c r="T40" s="10"/>
    </row>
    <row r="41" spans="1:20" ht="15">
      <c r="A41" s="10"/>
      <c r="B41" s="76"/>
      <c r="C41" s="76"/>
      <c r="D41" s="81" t="s">
        <v>84</v>
      </c>
      <c r="E41" s="81"/>
      <c r="F41" s="81"/>
      <c r="G41" s="10"/>
      <c r="H41" s="10"/>
      <c r="I41" s="10"/>
      <c r="J41" s="76"/>
      <c r="K41" s="76"/>
      <c r="L41" s="10"/>
      <c r="M41" s="76"/>
      <c r="N41" s="76"/>
      <c r="O41" s="76"/>
      <c r="P41" s="76"/>
      <c r="Q41" s="76"/>
      <c r="R41" s="76"/>
      <c r="S41" s="10"/>
      <c r="T41" s="10"/>
    </row>
    <row r="42" spans="1:20" ht="15">
      <c r="A42" s="10"/>
      <c r="B42" s="76"/>
      <c r="C42" s="76"/>
      <c r="D42" s="81" t="s">
        <v>39</v>
      </c>
      <c r="E42" s="81"/>
      <c r="F42" s="81"/>
      <c r="G42" s="81"/>
      <c r="H42" s="81"/>
      <c r="I42" s="81"/>
      <c r="J42" s="81"/>
      <c r="K42" s="81"/>
      <c r="L42" s="10"/>
      <c r="M42" s="76"/>
      <c r="N42" s="76"/>
      <c r="O42" s="76"/>
      <c r="P42" s="76"/>
      <c r="Q42" s="76"/>
      <c r="R42" s="76"/>
      <c r="S42" s="10"/>
      <c r="T42" s="10"/>
    </row>
    <row r="43" spans="1:20" ht="15">
      <c r="A43" s="10"/>
      <c r="B43" s="76"/>
      <c r="C43" s="76"/>
      <c r="D43" s="81" t="s">
        <v>71</v>
      </c>
      <c r="E43" s="81"/>
      <c r="F43" s="81"/>
      <c r="G43" s="81"/>
      <c r="H43" s="81"/>
      <c r="I43" s="81"/>
      <c r="J43" s="81"/>
      <c r="K43" s="81"/>
      <c r="L43" s="10"/>
      <c r="M43" s="76"/>
      <c r="N43" s="76"/>
      <c r="O43" s="76"/>
      <c r="P43" s="76"/>
      <c r="Q43" s="76"/>
      <c r="R43" s="76"/>
      <c r="S43" s="10"/>
      <c r="T43" s="10"/>
    </row>
    <row r="44" spans="1:2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</sheetData>
  <sheetProtection/>
  <mergeCells count="177">
    <mergeCell ref="A16:A17"/>
    <mergeCell ref="C22:C23"/>
    <mergeCell ref="P23:Q23"/>
    <mergeCell ref="H16:H19"/>
    <mergeCell ref="I16:J19"/>
    <mergeCell ref="P33:Q35"/>
    <mergeCell ref="I25:J25"/>
    <mergeCell ref="I20:J21"/>
    <mergeCell ref="N20:N21"/>
    <mergeCell ref="K25:M26"/>
    <mergeCell ref="B1:C1"/>
    <mergeCell ref="D1:I1"/>
    <mergeCell ref="J1:L1"/>
    <mergeCell ref="M1:N1"/>
    <mergeCell ref="O1:P1"/>
    <mergeCell ref="C16:D21"/>
    <mergeCell ref="E16:G19"/>
    <mergeCell ref="K16:M19"/>
    <mergeCell ref="N16:N19"/>
    <mergeCell ref="B3:C3"/>
    <mergeCell ref="D3:I3"/>
    <mergeCell ref="J3:L3"/>
    <mergeCell ref="M3:N3"/>
    <mergeCell ref="O3:P3"/>
    <mergeCell ref="B2:C2"/>
    <mergeCell ref="D2:I2"/>
    <mergeCell ref="J2:L2"/>
    <mergeCell ref="M2:N2"/>
    <mergeCell ref="O2:P2"/>
    <mergeCell ref="B5:C5"/>
    <mergeCell ref="D5:I5"/>
    <mergeCell ref="J5:L5"/>
    <mergeCell ref="M5:N5"/>
    <mergeCell ref="O5:P5"/>
    <mergeCell ref="B4:C4"/>
    <mergeCell ref="D4:I4"/>
    <mergeCell ref="J4:L4"/>
    <mergeCell ref="M4:N4"/>
    <mergeCell ref="O4:P4"/>
    <mergeCell ref="B6:C6"/>
    <mergeCell ref="D6:I6"/>
    <mergeCell ref="J6:N6"/>
    <mergeCell ref="O6:P6"/>
    <mergeCell ref="B7:C7"/>
    <mergeCell ref="D7:I7"/>
    <mergeCell ref="J7:L7"/>
    <mergeCell ref="M7:N7"/>
    <mergeCell ref="O7:P7"/>
    <mergeCell ref="Q7:R7"/>
    <mergeCell ref="A8:A9"/>
    <mergeCell ref="B8:C9"/>
    <mergeCell ref="D8:I9"/>
    <mergeCell ref="J8:K8"/>
    <mergeCell ref="J9:K9"/>
    <mergeCell ref="L8:L9"/>
    <mergeCell ref="M8:N9"/>
    <mergeCell ref="O8:P9"/>
    <mergeCell ref="Q8:R9"/>
    <mergeCell ref="S8:S9"/>
    <mergeCell ref="T8:T9"/>
    <mergeCell ref="A10:T10"/>
    <mergeCell ref="A11:T11"/>
    <mergeCell ref="A12:B15"/>
    <mergeCell ref="C12:T12"/>
    <mergeCell ref="C13:J13"/>
    <mergeCell ref="K13:S13"/>
    <mergeCell ref="T13:T15"/>
    <mergeCell ref="E14:G15"/>
    <mergeCell ref="H14:H15"/>
    <mergeCell ref="I14:J15"/>
    <mergeCell ref="K14:M15"/>
    <mergeCell ref="N14:O15"/>
    <mergeCell ref="A24:S24"/>
    <mergeCell ref="K20:M21"/>
    <mergeCell ref="H20:H21"/>
    <mergeCell ref="P14:Q15"/>
    <mergeCell ref="R14:S15"/>
    <mergeCell ref="C14:D14"/>
    <mergeCell ref="E23:G23"/>
    <mergeCell ref="E20:G20"/>
    <mergeCell ref="E21:G21"/>
    <mergeCell ref="P26:Q26"/>
    <mergeCell ref="A28:B28"/>
    <mergeCell ref="E28:G28"/>
    <mergeCell ref="I28:J28"/>
    <mergeCell ref="E26:G26"/>
    <mergeCell ref="E27:G27"/>
    <mergeCell ref="C25:D26"/>
    <mergeCell ref="C27:D28"/>
    <mergeCell ref="K27:M28"/>
    <mergeCell ref="E25:G25"/>
    <mergeCell ref="P28:Q28"/>
    <mergeCell ref="R28:S28"/>
    <mergeCell ref="I26:J26"/>
    <mergeCell ref="A29:S29"/>
    <mergeCell ref="A30:B30"/>
    <mergeCell ref="E30:G30"/>
    <mergeCell ref="I30:J30"/>
    <mergeCell ref="K30:M30"/>
    <mergeCell ref="A31:B31"/>
    <mergeCell ref="E31:G31"/>
    <mergeCell ref="I31:J31"/>
    <mergeCell ref="N31:O31"/>
    <mergeCell ref="P31:Q31"/>
    <mergeCell ref="P30:Q30"/>
    <mergeCell ref="A32:B32"/>
    <mergeCell ref="E32:G32"/>
    <mergeCell ref="C31:D32"/>
    <mergeCell ref="T16:T19"/>
    <mergeCell ref="T20:T21"/>
    <mergeCell ref="P16:Q21"/>
    <mergeCell ref="R16:S21"/>
    <mergeCell ref="K22:M23"/>
    <mergeCell ref="K31:M32"/>
    <mergeCell ref="N30:O30"/>
    <mergeCell ref="A35:B35"/>
    <mergeCell ref="I35:J35"/>
    <mergeCell ref="N35:O35"/>
    <mergeCell ref="R35:S35"/>
    <mergeCell ref="C33:D36"/>
    <mergeCell ref="K33:M36"/>
    <mergeCell ref="A36:B36"/>
    <mergeCell ref="E33:G33"/>
    <mergeCell ref="E34:G34"/>
    <mergeCell ref="R36:S36"/>
    <mergeCell ref="D41:F41"/>
    <mergeCell ref="J41:K41"/>
    <mergeCell ref="M41:N41"/>
    <mergeCell ref="O41:P41"/>
    <mergeCell ref="A37:S37"/>
    <mergeCell ref="A38:S38"/>
    <mergeCell ref="D42:K42"/>
    <mergeCell ref="M42:N42"/>
    <mergeCell ref="O42:P42"/>
    <mergeCell ref="I36:J36"/>
    <mergeCell ref="N36:O36"/>
    <mergeCell ref="P36:Q36"/>
    <mergeCell ref="B43:C43"/>
    <mergeCell ref="D43:K43"/>
    <mergeCell ref="M43:N43"/>
    <mergeCell ref="O43:P43"/>
    <mergeCell ref="B41:C41"/>
    <mergeCell ref="Q6:R6"/>
    <mergeCell ref="J40:K40"/>
    <mergeCell ref="M40:N40"/>
    <mergeCell ref="O40:P40"/>
    <mergeCell ref="E22:G22"/>
    <mergeCell ref="Q1:R1"/>
    <mergeCell ref="Q43:R43"/>
    <mergeCell ref="Q42:R42"/>
    <mergeCell ref="Q41:R41"/>
    <mergeCell ref="R32:S32"/>
    <mergeCell ref="Q40:R40"/>
    <mergeCell ref="A39:S39"/>
    <mergeCell ref="B40:C40"/>
    <mergeCell ref="D40:E40"/>
    <mergeCell ref="B42:C42"/>
    <mergeCell ref="R33:S33"/>
    <mergeCell ref="R34:S34"/>
    <mergeCell ref="Q5:R5"/>
    <mergeCell ref="Q4:R4"/>
    <mergeCell ref="Q3:R3"/>
    <mergeCell ref="Q2:R2"/>
    <mergeCell ref="P32:Q32"/>
    <mergeCell ref="R30:S30"/>
    <mergeCell ref="R27:S27"/>
    <mergeCell ref="R31:S31"/>
    <mergeCell ref="C15:D15"/>
    <mergeCell ref="N27:O28"/>
    <mergeCell ref="E35:G35"/>
    <mergeCell ref="E36:G36"/>
    <mergeCell ref="I33:J33"/>
    <mergeCell ref="I34:J34"/>
    <mergeCell ref="I22:J22"/>
    <mergeCell ref="C30:D30"/>
    <mergeCell ref="I32:J32"/>
    <mergeCell ref="N32:O32"/>
  </mergeCells>
  <printOptions/>
  <pageMargins left="0.7" right="0.7" top="0.75" bottom="0.75" header="0.3" footer="0.3"/>
  <pageSetup horizontalDpi="600" verticalDpi="600" orientation="landscape" r:id="rId1"/>
  <ignoredErrors>
    <ignoredError sqref="T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brilinvi</dc:creator>
  <cp:keywords/>
  <dc:description/>
  <cp:lastModifiedBy>brilinvi</cp:lastModifiedBy>
  <cp:lastPrinted>2010-12-13T04:49:23Z</cp:lastPrinted>
  <dcterms:created xsi:type="dcterms:W3CDTF">2010-12-11T05:02:55Z</dcterms:created>
  <dcterms:modified xsi:type="dcterms:W3CDTF">2010-12-13T12:11:50Z</dcterms:modified>
  <cp:category/>
  <cp:version/>
  <cp:contentType/>
  <cp:contentStatus/>
</cp:coreProperties>
</file>